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05" tabRatio="562" activeTab="0"/>
  </bookViews>
  <sheets>
    <sheet name="aop" sheetId="1" r:id="rId1"/>
  </sheets>
  <definedNames>
    <definedName name="_xlnm.Print_Area" localSheetId="0">'aop'!$B$1:$M$73</definedName>
  </definedNames>
  <calcPr fullCalcOnLoad="1"/>
</workbook>
</file>

<file path=xl/sharedStrings.xml><?xml version="1.0" encoding="utf-8"?>
<sst xmlns="http://schemas.openxmlformats.org/spreadsheetml/2006/main" count="72" uniqueCount="59">
  <si>
    <t xml:space="preserve"> Б Ю Д Ж Е Т</t>
  </si>
  <si>
    <t>П О К А З А Т Е Л И</t>
  </si>
  <si>
    <t>Собствени приходи</t>
  </si>
  <si>
    <t>ОБЩО РАЗХОДИ</t>
  </si>
  <si>
    <t>Приходи и доходи от собственост</t>
  </si>
  <si>
    <t>Неданъчни приходи</t>
  </si>
  <si>
    <t>Държавни такси</t>
  </si>
  <si>
    <t>Глоби, санкции и наказателни лихви</t>
  </si>
  <si>
    <t>Текущи разходи</t>
  </si>
  <si>
    <t>Издръжка</t>
  </si>
  <si>
    <t>Капиталови разходи</t>
  </si>
  <si>
    <t>Ведомствени разходи</t>
  </si>
  <si>
    <t>Администрирани разходи</t>
  </si>
  <si>
    <t>I. ПРИХОДИ</t>
  </si>
  <si>
    <t xml:space="preserve">II. РАЗХОДИ </t>
  </si>
  <si>
    <t>Текущи трансфери, обезщетения и помощи за домакинствата</t>
  </si>
  <si>
    <t>от тях за:</t>
  </si>
  <si>
    <t>IV. БЮДЖЕТНО САЛДО (+/-)   (І. - ІІ. + ІІІ.)</t>
  </si>
  <si>
    <t>Разчети за извършени плащания  в СЕБРА (+/-)</t>
  </si>
  <si>
    <t>Персонал</t>
  </si>
  <si>
    <t>III. БЮДЖЕТНИ ВЗАИМООТНОШЕНИЯ (ТРАНСФЕРИ) - (+/-)</t>
  </si>
  <si>
    <t>Бюджетно взаимоотношение с централния бюджет (+/-)</t>
  </si>
  <si>
    <t>Бюджетни взаимоотношения с други бюджетни организации (+/-)</t>
  </si>
  <si>
    <t>Получени трансфери (+)</t>
  </si>
  <si>
    <t>Трансфери между бюджети и сметки за средствата от Европейския съюз (+/-)</t>
  </si>
  <si>
    <t>Предоставени трансфери (-)</t>
  </si>
  <si>
    <t>Други приходи</t>
  </si>
  <si>
    <t>1000.01.00 Политика в областта на устойчивите и прозрачни публични финанси</t>
  </si>
  <si>
    <t>1000.02.00 Политика в областта на ефективното събиране на всички държавни приходи</t>
  </si>
  <si>
    <t>1000.03.00 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</si>
  <si>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 xml:space="preserve"> 1000.04.00 Политика в областта на управлението на дълга</t>
  </si>
  <si>
    <t>1000.06.00 Бюджетна програма      "Администрация"</t>
  </si>
  <si>
    <t>1000.01.01 Бюджетна програма "Бюджет и финансово управление"</t>
  </si>
  <si>
    <t>1000.01.02 Бюджетна програма "Защита на публичните финансови интереси"</t>
  </si>
  <si>
    <t xml:space="preserve"> 1000.03.01 Бюджетна програма "Интегриране на финансовата система във финансовата система на ЕС"</t>
  </si>
  <si>
    <t>1000.03.02 Бюджетна програма "Митнически контрол и надзор (нефискален)"</t>
  </si>
  <si>
    <t>1000.03.03  Бюджетна програма "Контрол върху организацията и провеждането на хазартни игри"</t>
  </si>
  <si>
    <t>1000.04.01 Бюджетна програма "Управление на ликвидността"</t>
  </si>
  <si>
    <t xml:space="preserve">Разчети с подведомствени разпоредители за плащания в СЕБРА (-) </t>
  </si>
  <si>
    <t xml:space="preserve">Разчети с първостепенен разпоредител за плащания в СЕБРА (+) </t>
  </si>
  <si>
    <t>1000.02.01 Бюджетна програма "Администриране на държавните приходи"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</si>
  <si>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</si>
  <si>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</si>
  <si>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</si>
  <si>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Платени данъци, такси и административни санкции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</si>
  <si>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</si>
  <si>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</si>
  <si>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</si>
  <si>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</si>
  <si>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НА АГЕНЦИЯ ПО ОБЩЕСТВЕНИ ПОРЪЧКИ</t>
  </si>
  <si>
    <t>Придобиване на дълготрайни активи и основен ремонт</t>
  </si>
  <si>
    <t>Субсидии и други текущи трансфери за финансови институции</t>
  </si>
  <si>
    <t>V. Размер на разходите, съгласно чл. 1, ал. 2 от ПМС № 408 от 2020 г. за изпълнението на държавния бюджет на Република България за 2021 г.</t>
  </si>
  <si>
    <t>Максималният размер на новите задължения за разходи се извършват в намален размер в зависимост от ограничението на разходите по т. V</t>
  </si>
  <si>
    <t xml:space="preserve">VII. Разходи в областта на електронното управление и за използваните информационни и комуникационни технологии </t>
  </si>
  <si>
    <t>ЗА 2024 ГОДИНА</t>
  </si>
  <si>
    <t>Закон 2024 г.                        (в лева)</t>
  </si>
  <si>
    <t>V. Максимален размер на ангажиментите за разходи, които могат да бъдат поети през 2024 г.</t>
  </si>
  <si>
    <t>VI. Максимален размер на новите задължения за разходи, които могат да бъдат натрупани през 2024 г.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</si>
</sst>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-mmm\-yy"/>
    <numFmt numFmtId="173" formatCode="0.0_)"/>
    <numFmt numFmtId="174" formatCode="0.0"/>
    <numFmt numFmtId="175" formatCode="0_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#,##0.0"/>
    <numFmt numFmtId="182" formatCode="0.000%"/>
    <numFmt numFmtId="183" formatCode="#,##0.000"/>
    <numFmt numFmtId="184" formatCode="#,##0.0000"/>
    <numFmt numFmtId="185" formatCode="#,##0.00000"/>
    <numFmt numFmtId="186" formatCode="#,##0.0000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_(* #,##0.00_);_(* \(#,##0.00\);_(* &quot;-&quot;??_);_(@_)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 quotePrefix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173" fontId="8" fillId="0" borderId="0" xfId="0" applyNumberFormat="1" applyFont="1" applyFill="1" applyBorder="1" applyAlignment="1" applyProtection="1">
      <alignment horizontal="left" vertical="top" wrapText="1"/>
      <protection/>
    </xf>
    <xf numFmtId="173" fontId="7" fillId="0" borderId="0" xfId="0" applyNumberFormat="1" applyFont="1" applyFill="1" applyBorder="1" applyAlignment="1" applyProtection="1" quotePrefix="1">
      <alignment horizontal="left" vertical="top" wrapText="1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3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quotePrefix="1">
      <alignment horizontal="center" vertical="top" wrapText="1"/>
    </xf>
    <xf numFmtId="3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 quotePrefix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 applyProtection="1" quotePrefix="1">
      <alignment horizontal="left" vertical="top" wrapText="1"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 wrapText="1"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 quotePrefix="1">
      <alignment vertical="top" wrapText="1"/>
      <protection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 applyProtection="1" quotePrefix="1">
      <alignment vertical="top" wrapText="1"/>
      <protection/>
    </xf>
    <xf numFmtId="173" fontId="7" fillId="0" borderId="10" xfId="0" applyNumberFormat="1" applyFont="1" applyFill="1" applyBorder="1" applyAlignment="1" applyProtection="1" quotePrefix="1">
      <alignment vertical="top" wrapText="1"/>
      <protection/>
    </xf>
    <xf numFmtId="173" fontId="7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 quotePrefix="1">
      <alignment horizontal="left" vertical="top" wrapText="1"/>
      <protection/>
    </xf>
    <xf numFmtId="173" fontId="4" fillId="0" borderId="10" xfId="0" applyNumberFormat="1" applyFont="1" applyFill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>
      <alignment/>
    </xf>
    <xf numFmtId="173" fontId="4" fillId="0" borderId="10" xfId="0" applyNumberFormat="1" applyFont="1" applyFill="1" applyBorder="1" applyAlignment="1" applyProtection="1" quotePrefix="1">
      <alignment horizontal="left" vertical="top" wrapText="1"/>
      <protection/>
    </xf>
    <xf numFmtId="173" fontId="8" fillId="0" borderId="10" xfId="0" applyNumberFormat="1" applyFont="1" applyFill="1" applyBorder="1" applyAlignment="1" applyProtection="1" quotePrefix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/>
      <protection/>
    </xf>
    <xf numFmtId="173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/>
    </xf>
    <xf numFmtId="173" fontId="7" fillId="0" borderId="10" xfId="0" applyNumberFormat="1" applyFont="1" applyFill="1" applyBorder="1" applyAlignment="1" applyProtection="1">
      <alignment horizontal="left" vertical="top" wrapText="1"/>
      <protection/>
    </xf>
    <xf numFmtId="173" fontId="7" fillId="0" borderId="10" xfId="0" applyNumberFormat="1" applyFont="1" applyFill="1" applyBorder="1" applyAlignment="1" applyProtection="1" quotePrefix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173" fontId="3" fillId="0" borderId="10" xfId="0" applyNumberFormat="1" applyFont="1" applyFill="1" applyBorder="1" applyAlignment="1" applyProtection="1" quotePrefix="1">
      <alignment horizontal="left" vertical="top" wrapText="1"/>
      <protection/>
    </xf>
    <xf numFmtId="173" fontId="4" fillId="0" borderId="1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173" fontId="4" fillId="0" borderId="10" xfId="0" applyNumberFormat="1" applyFont="1" applyFill="1" applyBorder="1" applyAlignment="1" applyProtection="1">
      <alignment horizontal="left" wrapText="1"/>
      <protection/>
    </xf>
    <xf numFmtId="173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quotePrefix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98"/>
  <sheetViews>
    <sheetView tabSelected="1" zoomScaleSheetLayoutView="100" zoomScalePageLayoutView="0" workbookViewId="0" topLeftCell="A1">
      <selection activeCell="C7" sqref="C7:C8"/>
    </sheetView>
  </sheetViews>
  <sheetFormatPr defaultColWidth="9.00390625" defaultRowHeight="14.25"/>
  <cols>
    <col min="1" max="1" width="1.12109375" style="17" customWidth="1"/>
    <col min="2" max="2" width="47.625" style="1" customWidth="1"/>
    <col min="3" max="3" width="18.50390625" style="1" customWidth="1"/>
    <col min="4" max="4" width="15.625" style="17" hidden="1" customWidth="1"/>
    <col min="5" max="5" width="25.50390625" style="17" customWidth="1"/>
    <col min="6" max="11" width="15.625" style="17" hidden="1" customWidth="1"/>
    <col min="12" max="12" width="9.00390625" style="17" hidden="1" customWidth="1"/>
    <col min="13" max="13" width="10.875" style="17" customWidth="1"/>
    <col min="14" max="14" width="12.25390625" style="17" customWidth="1"/>
    <col min="15" max="16384" width="9.00390625" style="17" customWidth="1"/>
  </cols>
  <sheetData>
    <row r="1" spans="2:3" ht="15.75">
      <c r="B1" s="35" t="s">
        <v>0</v>
      </c>
      <c r="C1" s="36"/>
    </row>
    <row r="2" spans="2:3" ht="15.75">
      <c r="B2" s="38" t="s">
        <v>49</v>
      </c>
      <c r="C2" s="36"/>
    </row>
    <row r="3" spans="2:3" ht="15.75">
      <c r="B3" s="37" t="s">
        <v>55</v>
      </c>
      <c r="C3" s="36"/>
    </row>
    <row r="4" spans="2:3" ht="15" hidden="1">
      <c r="B4" s="2"/>
      <c r="C4" s="3"/>
    </row>
    <row r="5" spans="2:3" ht="15" hidden="1">
      <c r="B5" s="2"/>
      <c r="C5" s="4"/>
    </row>
    <row r="6" spans="2:3" ht="15" hidden="1">
      <c r="B6" s="2"/>
      <c r="C6" s="4"/>
    </row>
    <row r="7" spans="2:11" ht="48" customHeight="1">
      <c r="B7" s="85" t="s">
        <v>1</v>
      </c>
      <c r="C7" s="86" t="s">
        <v>56</v>
      </c>
      <c r="D7" s="44" t="s">
        <v>27</v>
      </c>
      <c r="E7" s="45" t="s">
        <v>27</v>
      </c>
      <c r="F7" s="30" t="s">
        <v>28</v>
      </c>
      <c r="G7" s="83" t="s">
        <v>29</v>
      </c>
      <c r="H7" s="84"/>
      <c r="I7" s="84"/>
      <c r="J7" s="5" t="s">
        <v>30</v>
      </c>
      <c r="K7" s="6"/>
    </row>
    <row r="8" spans="2:11" ht="62.25" customHeight="1">
      <c r="B8" s="85"/>
      <c r="C8" s="86"/>
      <c r="D8" s="45" t="s">
        <v>32</v>
      </c>
      <c r="E8" s="45" t="s">
        <v>33</v>
      </c>
      <c r="F8" s="5" t="s">
        <v>40</v>
      </c>
      <c r="G8" s="5" t="s">
        <v>34</v>
      </c>
      <c r="H8" s="5" t="s">
        <v>35</v>
      </c>
      <c r="I8" s="5" t="s">
        <v>36</v>
      </c>
      <c r="J8" s="5" t="s">
        <v>37</v>
      </c>
      <c r="K8" s="5" t="s">
        <v>31</v>
      </c>
    </row>
    <row r="9" spans="1:11" ht="15">
      <c r="A9" s="18"/>
      <c r="B9" s="46">
        <v>1</v>
      </c>
      <c r="C9" s="47">
        <v>2</v>
      </c>
      <c r="D9" s="48">
        <v>3</v>
      </c>
      <c r="E9" s="48">
        <v>3</v>
      </c>
      <c r="F9" s="19">
        <v>5</v>
      </c>
      <c r="G9" s="19">
        <v>6</v>
      </c>
      <c r="H9" s="19">
        <v>7</v>
      </c>
      <c r="I9" s="19">
        <v>8</v>
      </c>
      <c r="J9" s="19">
        <v>8</v>
      </c>
      <c r="K9" s="19">
        <v>9</v>
      </c>
    </row>
    <row r="10" spans="2:5" ht="15">
      <c r="B10" s="49"/>
      <c r="C10" s="50"/>
      <c r="D10" s="51"/>
      <c r="E10" s="51"/>
    </row>
    <row r="11" spans="2:5" ht="16.5" customHeight="1">
      <c r="B11" s="52" t="s">
        <v>13</v>
      </c>
      <c r="C11" s="53"/>
      <c r="D11" s="51"/>
      <c r="E11" s="53"/>
    </row>
    <row r="12" spans="2:5" ht="16.5" customHeight="1" hidden="1">
      <c r="B12" s="54"/>
      <c r="C12" s="55"/>
      <c r="D12" s="51"/>
      <c r="E12" s="55"/>
    </row>
    <row r="13" spans="2:5" s="18" customFormat="1" ht="16.5" customHeight="1" hidden="1">
      <c r="B13" s="56" t="s">
        <v>2</v>
      </c>
      <c r="C13" s="53">
        <f>C14</f>
        <v>0</v>
      </c>
      <c r="D13" s="57"/>
      <c r="E13" s="53"/>
    </row>
    <row r="14" spans="2:5" s="18" customFormat="1" ht="16.5" customHeight="1" hidden="1">
      <c r="B14" s="56" t="s">
        <v>5</v>
      </c>
      <c r="C14" s="53">
        <f>SUM(C15:C18)</f>
        <v>0</v>
      </c>
      <c r="D14" s="57"/>
      <c r="E14" s="53"/>
    </row>
    <row r="15" spans="2:5" ht="16.5" customHeight="1" hidden="1">
      <c r="B15" s="58" t="s">
        <v>4</v>
      </c>
      <c r="C15" s="55"/>
      <c r="D15" s="51"/>
      <c r="E15" s="55"/>
    </row>
    <row r="16" spans="2:5" ht="16.5" customHeight="1" hidden="1">
      <c r="B16" s="59" t="s">
        <v>6</v>
      </c>
      <c r="C16" s="55"/>
      <c r="D16" s="51"/>
      <c r="E16" s="55"/>
    </row>
    <row r="17" spans="2:5" ht="16.5" customHeight="1" hidden="1">
      <c r="B17" s="59" t="s">
        <v>7</v>
      </c>
      <c r="C17" s="55"/>
      <c r="D17" s="51"/>
      <c r="E17" s="55"/>
    </row>
    <row r="18" spans="2:5" ht="19.5" customHeight="1" hidden="1">
      <c r="B18" s="60" t="s">
        <v>26</v>
      </c>
      <c r="C18" s="55"/>
      <c r="D18" s="51"/>
      <c r="E18" s="55"/>
    </row>
    <row r="19" spans="2:5" ht="15" hidden="1">
      <c r="B19" s="61"/>
      <c r="C19" s="55"/>
      <c r="D19" s="51"/>
      <c r="E19" s="55"/>
    </row>
    <row r="20" spans="2:14" ht="16.5" customHeight="1">
      <c r="B20" s="52" t="s">
        <v>14</v>
      </c>
      <c r="C20" s="53">
        <f>+C24+C40</f>
        <v>6221100</v>
      </c>
      <c r="D20" s="53">
        <f aca="true" t="shared" si="0" ref="D20:K20">+D24+D40</f>
        <v>0</v>
      </c>
      <c r="E20" s="53">
        <f t="shared" si="0"/>
        <v>6221100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0</v>
      </c>
      <c r="K20" s="8">
        <f t="shared" si="0"/>
        <v>0</v>
      </c>
      <c r="M20" s="20"/>
      <c r="N20" s="20"/>
    </row>
    <row r="21" spans="2:14" ht="16.5" customHeight="1" hidden="1">
      <c r="B21" s="62"/>
      <c r="C21" s="55"/>
      <c r="D21" s="51"/>
      <c r="E21" s="55"/>
      <c r="M21" s="20"/>
      <c r="N21" s="20"/>
    </row>
    <row r="22" spans="2:14" ht="16.5" customHeight="1" hidden="1">
      <c r="B22" s="63" t="s">
        <v>3</v>
      </c>
      <c r="C22" s="53">
        <f>C25+C34</f>
        <v>6221100</v>
      </c>
      <c r="D22" s="64">
        <f>D24+D40</f>
        <v>0</v>
      </c>
      <c r="E22" s="64">
        <f>E24+E40</f>
        <v>6221100</v>
      </c>
      <c r="F22" s="24"/>
      <c r="G22" s="24"/>
      <c r="H22" s="24"/>
      <c r="I22" s="24"/>
      <c r="J22" s="24"/>
      <c r="K22" s="24"/>
      <c r="M22" s="20"/>
      <c r="N22" s="20"/>
    </row>
    <row r="23" spans="2:14" ht="16.5" customHeight="1" hidden="1">
      <c r="B23" s="65"/>
      <c r="C23" s="53"/>
      <c r="D23" s="57"/>
      <c r="E23" s="53"/>
      <c r="F23" s="18"/>
      <c r="G23" s="18"/>
      <c r="H23" s="18"/>
      <c r="I23" s="18"/>
      <c r="J23" s="18"/>
      <c r="K23" s="18"/>
      <c r="M23" s="20"/>
      <c r="N23" s="20"/>
    </row>
    <row r="24" spans="2:14" ht="16.5" customHeight="1">
      <c r="B24" s="63" t="s">
        <v>11</v>
      </c>
      <c r="C24" s="53">
        <f>+C25+C34</f>
        <v>6221100</v>
      </c>
      <c r="D24" s="53">
        <f>+D25+D34</f>
        <v>0</v>
      </c>
      <c r="E24" s="53">
        <f>+E25+E34</f>
        <v>6221100</v>
      </c>
      <c r="F24" s="8"/>
      <c r="G24" s="8"/>
      <c r="H24" s="8"/>
      <c r="I24" s="8"/>
      <c r="J24" s="8"/>
      <c r="K24" s="8"/>
      <c r="M24" s="20"/>
      <c r="N24" s="20"/>
    </row>
    <row r="25" spans="2:14" ht="16.5" customHeight="1">
      <c r="B25" s="66" t="s">
        <v>8</v>
      </c>
      <c r="C25" s="67">
        <f>C27+C31+C32+C33</f>
        <v>6221100</v>
      </c>
      <c r="D25" s="67">
        <f aca="true" t="shared" si="1" ref="D25:K25">D27+D31+D32+D33</f>
        <v>0</v>
      </c>
      <c r="E25" s="67">
        <f t="shared" si="1"/>
        <v>6221100</v>
      </c>
      <c r="F25" s="11">
        <f t="shared" si="1"/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M25" s="20"/>
      <c r="N25" s="20"/>
    </row>
    <row r="26" spans="2:14" ht="16.5" customHeight="1" hidden="1">
      <c r="B26" s="68" t="s">
        <v>16</v>
      </c>
      <c r="C26" s="67"/>
      <c r="D26" s="69"/>
      <c r="E26" s="67"/>
      <c r="F26" s="21"/>
      <c r="G26" s="21"/>
      <c r="H26" s="21"/>
      <c r="I26" s="21"/>
      <c r="J26" s="21"/>
      <c r="K26" s="21"/>
      <c r="M26" s="20"/>
      <c r="N26" s="20"/>
    </row>
    <row r="27" spans="2:14" s="18" customFormat="1" ht="16.5" customHeight="1">
      <c r="B27" s="68" t="s">
        <v>19</v>
      </c>
      <c r="C27" s="53">
        <f>SUM(C28:C30)</f>
        <v>3975600</v>
      </c>
      <c r="D27" s="53">
        <f aca="true" t="shared" si="2" ref="D27:K27">SUM(D28:D30)</f>
        <v>0</v>
      </c>
      <c r="E27" s="53">
        <f t="shared" si="2"/>
        <v>3975600</v>
      </c>
      <c r="F27" s="8">
        <f t="shared" si="2"/>
        <v>0</v>
      </c>
      <c r="G27" s="8">
        <f t="shared" si="2"/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  <c r="M27" s="24"/>
      <c r="N27" s="24"/>
    </row>
    <row r="28" spans="2:14" ht="31.5" customHeight="1">
      <c r="B28" s="70" t="s">
        <v>41</v>
      </c>
      <c r="C28" s="55">
        <f aca="true" t="shared" si="3" ref="C28:C33">E28</f>
        <v>2963100</v>
      </c>
      <c r="D28" s="51"/>
      <c r="E28" s="55">
        <v>2963100</v>
      </c>
      <c r="M28" s="20"/>
      <c r="N28" s="20"/>
    </row>
    <row r="29" spans="2:14" ht="16.5" customHeight="1">
      <c r="B29" s="70" t="s">
        <v>42</v>
      </c>
      <c r="C29" s="55">
        <f t="shared" si="3"/>
        <v>102200</v>
      </c>
      <c r="D29" s="51"/>
      <c r="E29" s="55">
        <v>102200</v>
      </c>
      <c r="M29" s="20"/>
      <c r="N29" s="20"/>
    </row>
    <row r="30" spans="2:14" ht="16.5" customHeight="1">
      <c r="B30" s="70" t="s">
        <v>43</v>
      </c>
      <c r="C30" s="55">
        <f t="shared" si="3"/>
        <v>910300</v>
      </c>
      <c r="D30" s="51"/>
      <c r="E30" s="55">
        <v>910300</v>
      </c>
      <c r="M30" s="20"/>
      <c r="N30" s="20"/>
    </row>
    <row r="31" spans="2:14" ht="16.5" customHeight="1">
      <c r="B31" s="71" t="s">
        <v>9</v>
      </c>
      <c r="C31" s="55">
        <f>E31</f>
        <v>2213500</v>
      </c>
      <c r="D31" s="51"/>
      <c r="E31" s="55">
        <v>2213500</v>
      </c>
      <c r="M31" s="20"/>
      <c r="N31" s="20"/>
    </row>
    <row r="32" spans="2:14" ht="16.5" customHeight="1">
      <c r="B32" s="70" t="s">
        <v>44</v>
      </c>
      <c r="C32" s="55">
        <f t="shared" si="3"/>
        <v>32000</v>
      </c>
      <c r="D32" s="51"/>
      <c r="E32" s="55">
        <v>32000</v>
      </c>
      <c r="M32" s="20"/>
      <c r="N32" s="20"/>
    </row>
    <row r="33" spans="2:14" ht="31.5" customHeight="1">
      <c r="B33" s="70" t="s">
        <v>45</v>
      </c>
      <c r="C33" s="55">
        <f t="shared" si="3"/>
        <v>0</v>
      </c>
      <c r="D33" s="51"/>
      <c r="E33" s="55"/>
      <c r="M33" s="20"/>
      <c r="N33" s="20"/>
    </row>
    <row r="34" spans="2:14" ht="16.5" customHeight="1">
      <c r="B34" s="66" t="s">
        <v>10</v>
      </c>
      <c r="C34" s="67">
        <f>+C35</f>
        <v>0</v>
      </c>
      <c r="D34" s="67">
        <f aca="true" t="shared" si="4" ref="D34:K34">+D35</f>
        <v>0</v>
      </c>
      <c r="E34" s="67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M34" s="20"/>
      <c r="N34" s="20"/>
    </row>
    <row r="35" spans="2:14" s="18" customFormat="1" ht="16.5" customHeight="1">
      <c r="B35" s="66" t="s">
        <v>50</v>
      </c>
      <c r="C35" s="53">
        <f>SUM(C36:C38)</f>
        <v>0</v>
      </c>
      <c r="D35" s="53">
        <f aca="true" t="shared" si="5" ref="D35:K35">SUM(D36:D38)</f>
        <v>0</v>
      </c>
      <c r="E35" s="53">
        <f t="shared" si="5"/>
        <v>0</v>
      </c>
      <c r="F35" s="8">
        <f t="shared" si="5"/>
        <v>0</v>
      </c>
      <c r="G35" s="8">
        <f t="shared" si="5"/>
        <v>0</v>
      </c>
      <c r="H35" s="8">
        <f t="shared" si="5"/>
        <v>0</v>
      </c>
      <c r="I35" s="8">
        <f t="shared" si="5"/>
        <v>0</v>
      </c>
      <c r="J35" s="8">
        <f t="shared" si="5"/>
        <v>0</v>
      </c>
      <c r="K35" s="8">
        <f t="shared" si="5"/>
        <v>0</v>
      </c>
      <c r="M35" s="24"/>
      <c r="N35" s="24"/>
    </row>
    <row r="36" spans="2:14" ht="16.5" customHeight="1" hidden="1">
      <c r="B36" s="70" t="s">
        <v>46</v>
      </c>
      <c r="C36" s="72">
        <f aca="true" t="shared" si="6" ref="C36:C45">E36</f>
        <v>0</v>
      </c>
      <c r="D36" s="69"/>
      <c r="E36" s="69"/>
      <c r="F36" s="21"/>
      <c r="G36" s="21"/>
      <c r="H36" s="21"/>
      <c r="I36" s="21"/>
      <c r="J36" s="21"/>
      <c r="K36" s="21"/>
      <c r="M36" s="20"/>
      <c r="N36" s="20"/>
    </row>
    <row r="37" spans="2:14" ht="16.5" customHeight="1">
      <c r="B37" s="70" t="s">
        <v>47</v>
      </c>
      <c r="C37" s="72">
        <f t="shared" si="6"/>
        <v>0</v>
      </c>
      <c r="D37" s="69"/>
      <c r="E37" s="55"/>
      <c r="F37" s="21"/>
      <c r="G37" s="21"/>
      <c r="H37" s="21"/>
      <c r="I37" s="21"/>
      <c r="J37" s="21"/>
      <c r="K37" s="21"/>
      <c r="M37" s="20"/>
      <c r="N37" s="20"/>
    </row>
    <row r="38" spans="2:14" ht="16.5" customHeight="1" hidden="1">
      <c r="B38" s="70" t="s">
        <v>48</v>
      </c>
      <c r="C38" s="72">
        <f>E38</f>
        <v>0</v>
      </c>
      <c r="D38" s="51"/>
      <c r="E38" s="55"/>
      <c r="M38" s="20"/>
      <c r="N38" s="20"/>
    </row>
    <row r="39" spans="2:14" ht="16.5" customHeight="1">
      <c r="B39" s="65"/>
      <c r="C39" s="72"/>
      <c r="D39" s="51"/>
      <c r="E39" s="55"/>
      <c r="M39" s="20"/>
      <c r="N39" s="20"/>
    </row>
    <row r="40" spans="2:14" ht="19.5" customHeight="1" hidden="1">
      <c r="B40" s="63" t="s">
        <v>12</v>
      </c>
      <c r="C40" s="72">
        <f t="shared" si="6"/>
        <v>0</v>
      </c>
      <c r="D40" s="73">
        <f aca="true" t="shared" si="7" ref="D40:J40">+D41+D49</f>
        <v>0</v>
      </c>
      <c r="E40" s="73">
        <f t="shared" si="7"/>
        <v>0</v>
      </c>
      <c r="F40" s="9">
        <f t="shared" si="7"/>
        <v>0</v>
      </c>
      <c r="G40" s="8">
        <f t="shared" si="7"/>
        <v>0</v>
      </c>
      <c r="H40" s="8">
        <f t="shared" si="7"/>
        <v>0</v>
      </c>
      <c r="I40" s="9">
        <f t="shared" si="7"/>
        <v>0</v>
      </c>
      <c r="J40" s="10">
        <f t="shared" si="7"/>
        <v>0</v>
      </c>
      <c r="K40" s="10">
        <f>+K41+K49</f>
        <v>0</v>
      </c>
      <c r="M40" s="20"/>
      <c r="N40" s="20"/>
    </row>
    <row r="41" spans="2:14" ht="19.5" customHeight="1" hidden="1">
      <c r="B41" s="66" t="s">
        <v>8</v>
      </c>
      <c r="C41" s="72">
        <f t="shared" si="6"/>
        <v>0</v>
      </c>
      <c r="D41" s="74">
        <f aca="true" t="shared" si="8" ref="D41:K41">+D42+D45+D46+D47+D48</f>
        <v>0</v>
      </c>
      <c r="E41" s="74">
        <f t="shared" si="8"/>
        <v>0</v>
      </c>
      <c r="F41" s="14">
        <f t="shared" si="8"/>
        <v>0</v>
      </c>
      <c r="G41" s="14">
        <f t="shared" si="8"/>
        <v>0</v>
      </c>
      <c r="H41" s="14">
        <f t="shared" si="8"/>
        <v>0</v>
      </c>
      <c r="I41" s="14">
        <f t="shared" si="8"/>
        <v>0</v>
      </c>
      <c r="J41" s="14">
        <f t="shared" si="8"/>
        <v>0</v>
      </c>
      <c r="K41" s="14">
        <f t="shared" si="8"/>
        <v>0</v>
      </c>
      <c r="M41" s="20"/>
      <c r="N41" s="20"/>
    </row>
    <row r="42" spans="2:15" s="18" customFormat="1" ht="19.5" customHeight="1" hidden="1">
      <c r="B42" s="68" t="s">
        <v>19</v>
      </c>
      <c r="C42" s="72">
        <f t="shared" si="6"/>
        <v>0</v>
      </c>
      <c r="D42" s="73">
        <f aca="true" t="shared" si="9" ref="D42:K42">SUM(D43:D44)</f>
        <v>0</v>
      </c>
      <c r="E42" s="73">
        <f t="shared" si="9"/>
        <v>0</v>
      </c>
      <c r="F42" s="9">
        <f t="shared" si="9"/>
        <v>0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M42" s="20"/>
      <c r="N42" s="20"/>
      <c r="O42" s="17"/>
    </row>
    <row r="43" spans="2:14" ht="19.5" customHeight="1" hidden="1">
      <c r="B43" s="70" t="s">
        <v>42</v>
      </c>
      <c r="C43" s="72">
        <f t="shared" si="6"/>
        <v>0</v>
      </c>
      <c r="D43" s="73"/>
      <c r="E43" s="73"/>
      <c r="F43" s="8"/>
      <c r="G43" s="8"/>
      <c r="H43" s="8"/>
      <c r="I43" s="8"/>
      <c r="J43" s="10"/>
      <c r="K43" s="10"/>
      <c r="M43" s="20"/>
      <c r="N43" s="20"/>
    </row>
    <row r="44" spans="2:14" ht="31.5" customHeight="1" hidden="1">
      <c r="B44" s="70" t="s">
        <v>43</v>
      </c>
      <c r="C44" s="72">
        <f t="shared" si="6"/>
        <v>0</v>
      </c>
      <c r="D44" s="73"/>
      <c r="E44" s="73"/>
      <c r="F44" s="8"/>
      <c r="G44" s="8"/>
      <c r="H44" s="8"/>
      <c r="I44" s="8"/>
      <c r="J44" s="10"/>
      <c r="K44" s="10"/>
      <c r="M44" s="20"/>
      <c r="N44" s="20"/>
    </row>
    <row r="45" spans="2:14" ht="19.5" customHeight="1" hidden="1">
      <c r="B45" s="71" t="s">
        <v>9</v>
      </c>
      <c r="C45" s="72">
        <f t="shared" si="6"/>
        <v>0</v>
      </c>
      <c r="D45" s="73"/>
      <c r="E45" s="73"/>
      <c r="F45" s="8"/>
      <c r="G45" s="8"/>
      <c r="H45" s="8"/>
      <c r="I45" s="8"/>
      <c r="J45" s="10"/>
      <c r="K45" s="10"/>
      <c r="M45" s="20"/>
      <c r="N45" s="20"/>
    </row>
    <row r="46" spans="2:14" ht="31.5" customHeight="1" hidden="1">
      <c r="B46" s="71" t="s">
        <v>44</v>
      </c>
      <c r="C46" s="55"/>
      <c r="D46" s="51"/>
      <c r="E46" s="55"/>
      <c r="M46" s="20"/>
      <c r="N46" s="20"/>
    </row>
    <row r="47" spans="2:14" ht="31.5" customHeight="1" hidden="1">
      <c r="B47" s="70" t="s">
        <v>15</v>
      </c>
      <c r="C47" s="55">
        <f>E47</f>
        <v>0</v>
      </c>
      <c r="D47" s="51"/>
      <c r="E47" s="55"/>
      <c r="M47" s="20"/>
      <c r="N47" s="20"/>
    </row>
    <row r="48" spans="2:14" ht="31.5" customHeight="1" hidden="1">
      <c r="B48" s="70" t="s">
        <v>51</v>
      </c>
      <c r="C48" s="55"/>
      <c r="D48" s="51"/>
      <c r="E48" s="55"/>
      <c r="M48" s="20"/>
      <c r="N48" s="20"/>
    </row>
    <row r="49" spans="2:14" ht="19.5" customHeight="1" hidden="1">
      <c r="B49" s="66" t="s">
        <v>10</v>
      </c>
      <c r="C49" s="67">
        <f>+C50</f>
        <v>0</v>
      </c>
      <c r="D49" s="67">
        <f aca="true" t="shared" si="10" ref="D49:K49">+D50</f>
        <v>0</v>
      </c>
      <c r="E49" s="67">
        <f t="shared" si="10"/>
        <v>0</v>
      </c>
      <c r="F49" s="11">
        <f t="shared" si="10"/>
        <v>0</v>
      </c>
      <c r="G49" s="11">
        <f t="shared" si="10"/>
        <v>0</v>
      </c>
      <c r="H49" s="11">
        <f t="shared" si="10"/>
        <v>0</v>
      </c>
      <c r="I49" s="11">
        <f t="shared" si="10"/>
        <v>0</v>
      </c>
      <c r="J49" s="11">
        <f t="shared" si="10"/>
        <v>0</v>
      </c>
      <c r="K49" s="11">
        <f t="shared" si="10"/>
        <v>0</v>
      </c>
      <c r="M49" s="20"/>
      <c r="N49" s="20"/>
    </row>
    <row r="50" spans="2:14" s="18" customFormat="1" ht="31.5" customHeight="1" hidden="1">
      <c r="B50" s="66" t="s">
        <v>50</v>
      </c>
      <c r="C50" s="67"/>
      <c r="D50" s="69"/>
      <c r="E50" s="67"/>
      <c r="F50" s="21"/>
      <c r="G50" s="21"/>
      <c r="H50" s="21"/>
      <c r="I50" s="21"/>
      <c r="J50" s="21"/>
      <c r="K50" s="21"/>
      <c r="M50" s="24"/>
      <c r="N50" s="24"/>
    </row>
    <row r="51" spans="2:14" ht="15">
      <c r="B51" s="71"/>
      <c r="C51" s="67"/>
      <c r="D51" s="75"/>
      <c r="E51" s="72"/>
      <c r="F51" s="22"/>
      <c r="G51" s="22"/>
      <c r="H51" s="22"/>
      <c r="I51" s="22"/>
      <c r="J51" s="22"/>
      <c r="K51" s="22"/>
      <c r="M51" s="20"/>
      <c r="N51" s="20"/>
    </row>
    <row r="52" spans="2:14" ht="31.5" customHeight="1">
      <c r="B52" s="65" t="s">
        <v>20</v>
      </c>
      <c r="C52" s="53">
        <f>+C54+C57+C61+C66</f>
        <v>6221100</v>
      </c>
      <c r="D52" s="51"/>
      <c r="E52" s="55"/>
      <c r="M52" s="20"/>
      <c r="N52" s="20"/>
    </row>
    <row r="53" spans="2:14" ht="15" hidden="1">
      <c r="B53" s="54"/>
      <c r="C53" s="55"/>
      <c r="D53" s="51"/>
      <c r="E53" s="55"/>
      <c r="M53" s="20"/>
      <c r="N53" s="20"/>
    </row>
    <row r="54" spans="2:14" ht="31.5" customHeight="1" hidden="1">
      <c r="B54" s="52" t="s">
        <v>21</v>
      </c>
      <c r="C54" s="53"/>
      <c r="D54" s="51"/>
      <c r="E54" s="55"/>
      <c r="M54" s="20"/>
      <c r="N54" s="20"/>
    </row>
    <row r="55" spans="2:14" ht="12" customHeight="1" hidden="1">
      <c r="B55" s="54"/>
      <c r="C55" s="55"/>
      <c r="D55" s="57"/>
      <c r="E55" s="53"/>
      <c r="M55" s="20"/>
      <c r="N55" s="20"/>
    </row>
    <row r="56" spans="2:14" ht="15" hidden="1">
      <c r="B56" s="54"/>
      <c r="C56" s="55"/>
      <c r="D56" s="51"/>
      <c r="E56" s="55"/>
      <c r="M56" s="20"/>
      <c r="N56" s="20"/>
    </row>
    <row r="57" spans="2:14" ht="31.5" customHeight="1" hidden="1">
      <c r="B57" s="52" t="s">
        <v>22</v>
      </c>
      <c r="C57" s="53">
        <f>+C58+C59</f>
        <v>0</v>
      </c>
      <c r="D57" s="53"/>
      <c r="E57" s="53"/>
      <c r="M57" s="20"/>
      <c r="N57" s="20"/>
    </row>
    <row r="58" spans="2:14" ht="19.5" customHeight="1" hidden="1">
      <c r="B58" s="76" t="s">
        <v>23</v>
      </c>
      <c r="C58" s="55"/>
      <c r="D58" s="51"/>
      <c r="E58" s="55"/>
      <c r="M58" s="20"/>
      <c r="N58" s="20"/>
    </row>
    <row r="59" spans="2:14" ht="19.5" customHeight="1" hidden="1">
      <c r="B59" s="76" t="s">
        <v>25</v>
      </c>
      <c r="C59" s="55"/>
      <c r="D59" s="51"/>
      <c r="E59" s="55"/>
      <c r="M59" s="20"/>
      <c r="N59" s="20"/>
    </row>
    <row r="60" spans="2:14" ht="9.75" customHeight="1" hidden="1">
      <c r="B60" s="76"/>
      <c r="C60" s="55"/>
      <c r="D60" s="51"/>
      <c r="E60" s="55"/>
      <c r="M60" s="20"/>
      <c r="N60" s="20"/>
    </row>
    <row r="61" spans="2:14" ht="31.5" customHeight="1" hidden="1">
      <c r="B61" s="52" t="s">
        <v>24</v>
      </c>
      <c r="C61" s="53">
        <f>+C62</f>
        <v>0</v>
      </c>
      <c r="D61" s="51"/>
      <c r="E61" s="55"/>
      <c r="M61" s="20"/>
      <c r="N61" s="20"/>
    </row>
    <row r="62" spans="2:14" ht="19.5" customHeight="1" hidden="1">
      <c r="B62" s="76" t="s">
        <v>25</v>
      </c>
      <c r="C62" s="55"/>
      <c r="D62" s="51"/>
      <c r="E62" s="55"/>
      <c r="M62" s="20"/>
      <c r="N62" s="20"/>
    </row>
    <row r="63" spans="2:14" ht="15" hidden="1">
      <c r="B63" s="62"/>
      <c r="C63" s="55"/>
      <c r="D63" s="51"/>
      <c r="E63" s="55"/>
      <c r="M63" s="20"/>
      <c r="N63" s="20"/>
    </row>
    <row r="64" spans="2:14" ht="15" hidden="1">
      <c r="B64" s="77"/>
      <c r="C64" s="53"/>
      <c r="D64" s="51"/>
      <c r="E64" s="55"/>
      <c r="M64" s="20"/>
      <c r="N64" s="20"/>
    </row>
    <row r="65" spans="2:15" s="22" customFormat="1" ht="15" hidden="1">
      <c r="B65" s="78"/>
      <c r="C65" s="55"/>
      <c r="D65" s="75"/>
      <c r="E65" s="72"/>
      <c r="M65" s="20"/>
      <c r="N65" s="20"/>
      <c r="O65" s="17"/>
    </row>
    <row r="66" spans="2:5" ht="16.5" customHeight="1">
      <c r="B66" s="63" t="s">
        <v>18</v>
      </c>
      <c r="C66" s="53">
        <f>+C67+C68</f>
        <v>6221100</v>
      </c>
      <c r="D66" s="51"/>
      <c r="E66" s="55"/>
    </row>
    <row r="67" spans="2:5" ht="31.5" customHeight="1" hidden="1">
      <c r="B67" s="70" t="s">
        <v>38</v>
      </c>
      <c r="C67" s="55"/>
      <c r="D67" s="51"/>
      <c r="E67" s="55"/>
    </row>
    <row r="68" spans="2:5" ht="31.5" customHeight="1">
      <c r="B68" s="70" t="s">
        <v>39</v>
      </c>
      <c r="C68" s="55">
        <v>6221100</v>
      </c>
      <c r="D68" s="51"/>
      <c r="E68" s="55"/>
    </row>
    <row r="69" spans="2:5" ht="15.75" customHeight="1">
      <c r="B69" s="78"/>
      <c r="C69" s="55"/>
      <c r="D69" s="51"/>
      <c r="E69" s="55"/>
    </row>
    <row r="70" spans="2:5" ht="16.5" customHeight="1">
      <c r="B70" s="52" t="s">
        <v>17</v>
      </c>
      <c r="C70" s="53">
        <f>+C11-C20+C52</f>
        <v>0</v>
      </c>
      <c r="D70" s="51"/>
      <c r="E70" s="55"/>
    </row>
    <row r="71" spans="2:13" ht="30.75" customHeight="1" hidden="1">
      <c r="B71" s="81" t="s">
        <v>52</v>
      </c>
      <c r="C71" s="81"/>
      <c r="D71" s="79"/>
      <c r="E71" s="53" t="e">
        <f>+#REF!</f>
        <v>#REF!</v>
      </c>
      <c r="M71" s="20" t="e">
        <f>+C20-E71</f>
        <v>#REF!</v>
      </c>
    </row>
    <row r="72" spans="2:11" ht="31.5" customHeight="1">
      <c r="B72" s="81" t="s">
        <v>57</v>
      </c>
      <c r="C72" s="81"/>
      <c r="D72" s="79"/>
      <c r="E72" s="53">
        <f>1254900+36000</f>
        <v>1290900</v>
      </c>
      <c r="F72" s="10"/>
      <c r="G72" s="10"/>
      <c r="H72" s="10"/>
      <c r="I72" s="10"/>
      <c r="J72" s="10"/>
      <c r="K72" s="10"/>
    </row>
    <row r="73" spans="2:6" ht="28.5" customHeight="1">
      <c r="B73" s="81" t="s">
        <v>58</v>
      </c>
      <c r="C73" s="81"/>
      <c r="D73" s="79"/>
      <c r="E73" s="53">
        <f>2213500</f>
        <v>2213500</v>
      </c>
      <c r="F73" s="10"/>
    </row>
    <row r="74" spans="2:5" ht="27" customHeight="1" hidden="1">
      <c r="B74" s="82" t="s">
        <v>53</v>
      </c>
      <c r="C74" s="82"/>
      <c r="D74" s="29"/>
      <c r="E74" s="8"/>
    </row>
    <row r="75" spans="2:5" ht="27.75" customHeight="1" hidden="1">
      <c r="B75" s="82" t="s">
        <v>54</v>
      </c>
      <c r="C75" s="82"/>
      <c r="D75" s="82"/>
      <c r="E75" s="8">
        <f>E77+E78</f>
        <v>1052800</v>
      </c>
    </row>
    <row r="76" spans="2:5" ht="16.5" customHeight="1" hidden="1">
      <c r="B76" s="12" t="s">
        <v>16</v>
      </c>
      <c r="C76" s="10"/>
      <c r="D76" s="10"/>
      <c r="E76" s="10"/>
    </row>
    <row r="77" spans="2:5" ht="16.5" customHeight="1" hidden="1">
      <c r="B77" s="13" t="s">
        <v>8</v>
      </c>
      <c r="C77" s="10"/>
      <c r="D77" s="10"/>
      <c r="E77" s="10">
        <v>1012000</v>
      </c>
    </row>
    <row r="78" spans="2:5" ht="16.5" customHeight="1" hidden="1">
      <c r="B78" s="13" t="s">
        <v>10</v>
      </c>
      <c r="C78" s="10"/>
      <c r="D78" s="10"/>
      <c r="E78" s="10">
        <v>40800</v>
      </c>
    </row>
    <row r="79" spans="2:13" ht="15">
      <c r="B79" s="23"/>
      <c r="C79" s="10"/>
      <c r="M79" s="20"/>
    </row>
    <row r="80" spans="2:3" ht="15" hidden="1">
      <c r="B80" s="23"/>
      <c r="C80" s="10"/>
    </row>
    <row r="81" spans="2:3" ht="15">
      <c r="B81" s="17"/>
      <c r="C81" s="10"/>
    </row>
    <row r="82" ht="15">
      <c r="B82" s="15"/>
    </row>
    <row r="83" spans="2:16" ht="15.75" customHeight="1">
      <c r="B83" s="16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2:16" ht="15.75" customHeight="1">
      <c r="B84" s="16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2:16" ht="15.75" customHeight="1">
      <c r="B85" s="16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2:17" ht="16.5" customHeight="1">
      <c r="B86" s="7"/>
      <c r="C86" s="33"/>
      <c r="D86" s="33"/>
      <c r="E86" s="40"/>
      <c r="F86" s="32"/>
      <c r="G86" s="32"/>
      <c r="H86" s="32"/>
      <c r="I86" s="34"/>
      <c r="J86" s="34"/>
      <c r="K86" s="27"/>
      <c r="L86" s="27"/>
      <c r="M86" s="27"/>
      <c r="N86" s="27"/>
      <c r="O86" s="39"/>
      <c r="P86" s="39"/>
      <c r="Q86" s="33"/>
    </row>
    <row r="87" spans="3:17" ht="15" customHeight="1">
      <c r="C87" s="33"/>
      <c r="D87" s="33"/>
      <c r="E87" s="33"/>
      <c r="G87" s="32"/>
      <c r="H87" s="32"/>
      <c r="I87" s="32"/>
      <c r="J87" s="32"/>
      <c r="K87" s="27"/>
      <c r="L87" s="27"/>
      <c r="M87" s="27"/>
      <c r="N87" s="27"/>
      <c r="O87" s="28"/>
      <c r="P87" s="28"/>
      <c r="Q87" s="33"/>
    </row>
    <row r="88" spans="3:16" ht="15" customHeight="1">
      <c r="C88" s="33"/>
      <c r="D88" s="33"/>
      <c r="E88" s="80"/>
      <c r="F88" s="80"/>
      <c r="G88" s="80"/>
      <c r="H88" s="80"/>
      <c r="I88" s="80"/>
      <c r="J88" s="80"/>
      <c r="K88" s="80"/>
      <c r="L88" s="80"/>
      <c r="M88" s="80"/>
      <c r="N88" s="33"/>
      <c r="O88" s="33"/>
      <c r="P88" s="33"/>
    </row>
    <row r="89" spans="3:16" s="28" customFormat="1" ht="15.75">
      <c r="C89" s="31"/>
      <c r="E89" s="80"/>
      <c r="F89" s="80"/>
      <c r="G89" s="80"/>
      <c r="H89" s="80"/>
      <c r="I89" s="80"/>
      <c r="J89" s="80"/>
      <c r="K89" s="27"/>
      <c r="L89" s="27"/>
      <c r="M89" s="27"/>
      <c r="N89" s="27"/>
      <c r="O89" s="27"/>
      <c r="P89" s="27"/>
    </row>
    <row r="90" spans="5:16" s="28" customFormat="1" ht="15.75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="28" customFormat="1" ht="15.75" customHeight="1"/>
    <row r="92" spans="2:3" s="27" customFormat="1" ht="21" customHeight="1">
      <c r="B92" s="25"/>
      <c r="C92" s="26"/>
    </row>
    <row r="93" spans="2:3" s="27" customFormat="1" ht="17.25" customHeight="1">
      <c r="B93" s="28"/>
      <c r="C93" s="26"/>
    </row>
    <row r="94" spans="2:3" s="27" customFormat="1" ht="20.25" customHeight="1">
      <c r="B94" s="25"/>
      <c r="C94" s="26"/>
    </row>
    <row r="95" spans="2:3" s="27" customFormat="1" ht="27" customHeight="1">
      <c r="B95" s="25"/>
      <c r="C95" s="26"/>
    </row>
    <row r="96" spans="2:3" s="27" customFormat="1" ht="26.25" customHeight="1">
      <c r="B96" s="25"/>
      <c r="C96" s="26"/>
    </row>
    <row r="97" spans="2:3" s="41" customFormat="1" ht="18" customHeight="1">
      <c r="B97" s="42"/>
      <c r="C97" s="43"/>
    </row>
    <row r="98" ht="21" customHeight="1">
      <c r="B98" s="25"/>
    </row>
  </sheetData>
  <sheetProtection/>
  <mergeCells count="10">
    <mergeCell ref="E88:M88"/>
    <mergeCell ref="B71:C71"/>
    <mergeCell ref="B74:C74"/>
    <mergeCell ref="E89:J89"/>
    <mergeCell ref="G7:I7"/>
    <mergeCell ref="B72:C72"/>
    <mergeCell ref="B73:C73"/>
    <mergeCell ref="B7:B8"/>
    <mergeCell ref="C7:C8"/>
    <mergeCell ref="B75:D75"/>
  </mergeCells>
  <printOptions horizontalCentered="1"/>
  <pageMargins left="0" right="0" top="0.3937007874015748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Elena Kaludova</cp:lastModifiedBy>
  <cp:lastPrinted>2024-02-14T09:31:29Z</cp:lastPrinted>
  <dcterms:created xsi:type="dcterms:W3CDTF">2003-10-21T10:05:35Z</dcterms:created>
  <dcterms:modified xsi:type="dcterms:W3CDTF">2024-02-15T15:25:48Z</dcterms:modified>
  <cp:category/>
  <cp:version/>
  <cp:contentType/>
  <cp:contentStatus/>
</cp:coreProperties>
</file>